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54\1 výzva\"/>
    </mc:Choice>
  </mc:AlternateContent>
  <xr:revisionPtr revIDLastSave="0" documentId="13_ncr:1_{08C349E5-4E21-40E9-80D0-172C17453A6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S8" i="1"/>
  <c r="O8" i="1"/>
  <c r="O9" i="1"/>
  <c r="R9" i="1"/>
  <c r="S9" i="1"/>
  <c r="R7" i="1" l="1"/>
  <c r="Q12" i="1" s="1"/>
  <c r="S7" i="1"/>
  <c r="O7" i="1"/>
  <c r="P12" i="1" s="1"/>
</calcChain>
</file>

<file path=xl/sharedStrings.xml><?xml version="1.0" encoding="utf-8"?>
<sst xmlns="http://schemas.openxmlformats.org/spreadsheetml/2006/main" count="49" uniqueCount="43">
  <si>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</si>
  <si>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</si>
  <si>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</si>
  <si>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</si>
  <si>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</si>
  <si>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</si>
  <si>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</si>
  <si>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</si>
  <si>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</si>
  <si>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</si>
  <si>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</si>
  <si>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</si>
  <si>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32320000-2 - Televizní a audiovizuální přístroje</t>
  </si>
  <si>
    <t>32333200-8 - Videokamery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</si>
  <si>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</si>
  <si>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</si>
  <si>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</si>
  <si>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</si>
  <si>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</si>
  <si>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</si>
  <si>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</si>
  <si>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</si>
  <si>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</si>
  <si>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</si>
  <si>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</si>
  <si>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</si>
  <si>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</si>
  <si>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</si>
  <si>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</si>
  <si>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</si>
  <si>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</si>
  <si>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</si>
  <si>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Pokud financováno z projektových prostředků, pak ŘEŠITEL uvede: NÁZEV A ČÍSLO DOTAČNÍHO PROJEKTU</t>
  </si>
  <si>
    <t>Příloha č. 2 Kupní smlouvy - technická specifikace
Audiovizuální technika (II.) 054 - 2023</t>
  </si>
  <si>
    <t>VESA držák na televizi</t>
  </si>
  <si>
    <t>Kamerový systém se záznamem</t>
  </si>
  <si>
    <t>Společná faktura</t>
  </si>
  <si>
    <t>Ing. Jiří Basl, Ph.D.,
Tel.: 37763 4249,
603 216 039</t>
  </si>
  <si>
    <t>Univerzitní 26, 
301 00 Plzeň, 
Fakulta elektrotechnická - Katedra elektroniky a informačních technologií,
místnost EK 502</t>
  </si>
  <si>
    <t>Sestava 4x IP kamera a 1x NVR. 
Kamerový systém - rozlišení až 2560 × 1440 při 20 fps, 
mobilní aplikace s CZ lokalizací, 
napájení PoE (802.3af) nebo DC 12 V, 
rozhraní kamery 1x RJ-45, porty NVR 1x HDMI, 1x VGA, 4x RJ-45 (PoE 802.3af/at), 1x 10/100 Mbps RJ-45, 2x USB 2.0,
dekódování H.265+, 
IR přísvit až 30 m, 
krytí IP67 a IK10. 
NVR má k dispozici 1 slot na HDD o kapacitě do 6TB.</t>
  </si>
  <si>
    <t>Televize min. 58''</t>
  </si>
  <si>
    <t>OS: Google TV (z důvodu kompatibility s používaným SW na správu mediálního obsahu televizí ve vestibulu FEL a dalších prostorách FEL).
Technologie: LED.
Úhlopříčka obrazovky min. 145 cm.
Rozlišení min.: 4K Ultra HD.
Podsvícení: Direct LED. 
HDR10, lokální stmívání, H.265/HEVC.
Min.: 3x HDMI, 1x USB, LAN. 
Připojení min.: WiFi, Bluetooth, DLNA, Chromecast, Miracast. 
HbbTV 2.0, hlasové ovládání. 
Aplikace min.: Steam Link, Google Assistent, Amazon Alexa.
Párování s mobilním zařízením.
VESA 200 x 200.
Dolby Digital AC4. 
Třída energetické účinnosti E nebo lepší.</t>
  </si>
  <si>
    <r>
      <t xml:space="preserve">Držák na TV - pro televizi o velikosti 37" až 70".
VESA 100×200, 200×200, 300×300, 400×200, 400×400 a 600×400.
Nosnost min. 50 kg.
Náklon + 5° / - 10°.
Šířka instalačního plátu 653 mm.
</t>
    </r>
    <r>
      <rPr>
        <b/>
        <sz val="11"/>
        <rFont val="Calibri"/>
        <family val="2"/>
        <charset val="238"/>
        <scheme val="minor"/>
      </rPr>
      <t>Kompatibilita s položkou č. 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</si>
</sst>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1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 vertical="center" wrapText="1" indent="1"/>
    </xf>
    <xf numFmtId="164" fontId="0" fillId="0" borderId="13" xfId="0" applyNumberFormat="1" applyBorder="1" applyAlignment="1">
      <alignment horizontal="right" vertical="center" indent="1"/>
    </xf>
    <xf numFmtId="164" fontId="8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23" fillId="4" borderId="9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left" vertical="center" wrapText="1" indent="1"/>
    </xf>
    <xf numFmtId="0" fontId="23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8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6" xfId="0" applyFont="1" applyFill="1" applyBorder="1" applyAlignment="1" applyProtection="1">
      <alignment horizontal="center" vertical="center" wrapTex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A6" zoomScale="62" zoomScaleNormal="62" workbookViewId="0">
      <selection activeCell="F7" sqref="F7"/>
    </sheetView>
  </sheetViews>
  <sheetFormatPr defaultRowHeight="14.4" x14ac:dyDescent="0.3"/>
  <cols>
    <col min="1" max="1" width="1.44140625" bestFit="1" customWidth="1"/>
    <col min="2" max="2" width="5.6640625" bestFit="1" customWidth="1"/>
    <col min="3" max="3" width="26.44140625" style="1" customWidth="1"/>
    <col min="4" max="4" width="10.6640625" style="2" customWidth="1"/>
    <col min="5" max="5" width="10.33203125" style="3" customWidth="1"/>
    <col min="6" max="6" width="111.109375" style="1" customWidth="1"/>
    <col min="7" max="7" width="29.6640625" style="1" customWidth="1"/>
    <col min="8" max="8" width="23" style="1" customWidth="1"/>
    <col min="9" max="9" width="24.109375" style="1" customWidth="1"/>
    <col min="10" max="10" width="16.5546875" style="1" customWidth="1"/>
    <col min="11" max="11" width="27.33203125" hidden="1" customWidth="1"/>
    <col min="12" max="12" width="22" customWidth="1"/>
    <col min="13" max="13" width="34" style="1" customWidth="1"/>
    <col min="14" max="14" width="26.44140625" style="1" customWidth="1"/>
    <col min="15" max="15" width="17.6640625" style="1" hidden="1" customWidth="1"/>
    <col min="16" max="16" width="21.5546875" customWidth="1"/>
    <col min="17" max="17" width="23.33203125" customWidth="1"/>
    <col min="18" max="18" width="20.6640625" bestFit="1" customWidth="1"/>
    <col min="19" max="19" width="21" customWidth="1"/>
    <col min="20" max="20" width="11.5546875" hidden="1" customWidth="1"/>
    <col min="21" max="21" width="33.88671875" style="4" customWidth="1"/>
  </cols>
  <sheetData>
    <row r="1" spans="1:21" ht="42.6" customHeight="1" x14ac:dyDescent="0.3">
      <c r="B1" s="78" t="s">
        <v>33</v>
      </c>
      <c r="C1" s="78"/>
      <c r="D1" s="78"/>
      <c r="E1" s="78"/>
      <c r="G1" s="39"/>
    </row>
    <row r="2" spans="1:21" ht="42" customHeight="1" x14ac:dyDescent="0.3">
      <c r="C2"/>
      <c r="D2" s="11"/>
      <c r="E2" s="5"/>
      <c r="F2" s="6"/>
      <c r="G2" s="79"/>
      <c r="H2" s="79"/>
      <c r="I2" s="79"/>
      <c r="J2" s="79"/>
      <c r="K2" s="79"/>
      <c r="L2" s="79"/>
      <c r="M2" s="79"/>
      <c r="N2" s="6"/>
      <c r="O2" s="6"/>
      <c r="P2" s="6"/>
      <c r="Q2" s="6"/>
      <c r="S2" s="8"/>
      <c r="T2" s="9"/>
      <c r="U2" s="10"/>
    </row>
    <row r="3" spans="1:21" ht="42" customHeight="1" x14ac:dyDescent="0.3">
      <c r="B3" s="14"/>
      <c r="C3" s="12" t="s">
        <v>0</v>
      </c>
      <c r="D3" s="13"/>
      <c r="E3" s="13"/>
      <c r="F3" s="13"/>
      <c r="G3" s="79"/>
      <c r="H3" s="79"/>
      <c r="I3" s="79"/>
      <c r="J3" s="79"/>
      <c r="K3" s="79"/>
      <c r="L3" s="79"/>
      <c r="M3" s="79"/>
      <c r="N3" s="34"/>
      <c r="O3" s="34"/>
      <c r="P3" s="34"/>
      <c r="Q3" s="34"/>
      <c r="S3" s="8"/>
    </row>
    <row r="4" spans="1:21" ht="18" customHeight="1" thickBot="1" x14ac:dyDescent="0.35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5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2" customHeight="1" thickTop="1" thickBot="1" x14ac:dyDescent="0.35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38" t="s">
        <v>5</v>
      </c>
      <c r="H6" s="38" t="s">
        <v>28</v>
      </c>
      <c r="I6" s="33" t="s">
        <v>18</v>
      </c>
      <c r="J6" s="33" t="s">
        <v>19</v>
      </c>
      <c r="K6" s="23" t="s">
        <v>32</v>
      </c>
      <c r="L6" s="35" t="s">
        <v>20</v>
      </c>
      <c r="M6" s="33" t="s">
        <v>21</v>
      </c>
      <c r="N6" s="40" t="s">
        <v>31</v>
      </c>
      <c r="O6" s="33" t="s">
        <v>22</v>
      </c>
      <c r="P6" s="23" t="s">
        <v>6</v>
      </c>
      <c r="Q6" s="24" t="s">
        <v>7</v>
      </c>
      <c r="R6" s="71" t="s">
        <v>8</v>
      </c>
      <c r="S6" s="71" t="s">
        <v>9</v>
      </c>
      <c r="T6" s="33" t="s">
        <v>23</v>
      </c>
      <c r="U6" s="33" t="s">
        <v>24</v>
      </c>
    </row>
    <row r="7" spans="1:21" ht="269.25" customHeight="1" thickTop="1" x14ac:dyDescent="0.3">
      <c r="A7" s="25"/>
      <c r="B7" s="45">
        <v>1</v>
      </c>
      <c r="C7" s="69" t="s">
        <v>40</v>
      </c>
      <c r="D7" s="46">
        <v>1</v>
      </c>
      <c r="E7" s="47" t="s">
        <v>30</v>
      </c>
      <c r="F7" s="48" t="s">
        <v>41</v>
      </c>
      <c r="G7" s="107"/>
      <c r="H7" s="110"/>
      <c r="I7" s="80" t="s">
        <v>36</v>
      </c>
      <c r="J7" s="83" t="s">
        <v>29</v>
      </c>
      <c r="K7" s="86"/>
      <c r="L7" s="80" t="s">
        <v>37</v>
      </c>
      <c r="M7" s="75" t="s">
        <v>38</v>
      </c>
      <c r="N7" s="91">
        <v>21</v>
      </c>
      <c r="O7" s="49">
        <f>D7*P7</f>
        <v>7900</v>
      </c>
      <c r="P7" s="50">
        <v>7900</v>
      </c>
      <c r="Q7" s="104"/>
      <c r="R7" s="51">
        <f>D7*Q7</f>
        <v>0</v>
      </c>
      <c r="S7" s="52" t="str">
        <f t="shared" ref="S7" si="0">IF(ISNUMBER(Q7), IF(Q7&gt;P7,"NEVYHOVUJE","VYHOVUJE")," ")</f>
        <v xml:space="preserve"> </v>
      </c>
      <c r="T7" s="72"/>
      <c r="U7" s="47" t="s">
        <v>12</v>
      </c>
    </row>
    <row r="8" spans="1:21" ht="129" customHeight="1" x14ac:dyDescent="0.3">
      <c r="A8" s="25"/>
      <c r="B8" s="53">
        <v>2</v>
      </c>
      <c r="C8" s="54" t="s">
        <v>34</v>
      </c>
      <c r="D8" s="55">
        <v>1</v>
      </c>
      <c r="E8" s="56" t="s">
        <v>30</v>
      </c>
      <c r="F8" s="57" t="s">
        <v>42</v>
      </c>
      <c r="G8" s="108"/>
      <c r="H8" s="58" t="s">
        <v>29</v>
      </c>
      <c r="I8" s="81"/>
      <c r="J8" s="84"/>
      <c r="K8" s="87"/>
      <c r="L8" s="89"/>
      <c r="M8" s="76"/>
      <c r="N8" s="92"/>
      <c r="O8" s="41">
        <f>D8*P8</f>
        <v>550</v>
      </c>
      <c r="P8" s="42">
        <v>550</v>
      </c>
      <c r="Q8" s="105"/>
      <c r="R8" s="43">
        <f>D8*Q8</f>
        <v>0</v>
      </c>
      <c r="S8" s="44" t="str">
        <f t="shared" ref="S8" si="1">IF(ISNUMBER(Q8), IF(Q8&gt;P8,"NEVYHOVUJE","VYHOVUJE")," ")</f>
        <v xml:space="preserve"> </v>
      </c>
      <c r="T8" s="73"/>
      <c r="U8" s="56" t="s">
        <v>14</v>
      </c>
    </row>
    <row r="9" spans="1:21" ht="175.5" customHeight="1" thickBot="1" x14ac:dyDescent="0.35">
      <c r="A9" s="25"/>
      <c r="B9" s="59">
        <v>3</v>
      </c>
      <c r="C9" s="60" t="s">
        <v>35</v>
      </c>
      <c r="D9" s="61">
        <v>1</v>
      </c>
      <c r="E9" s="62" t="s">
        <v>30</v>
      </c>
      <c r="F9" s="63" t="s">
        <v>39</v>
      </c>
      <c r="G9" s="109"/>
      <c r="H9" s="64" t="s">
        <v>29</v>
      </c>
      <c r="I9" s="82"/>
      <c r="J9" s="85"/>
      <c r="K9" s="88"/>
      <c r="L9" s="90"/>
      <c r="M9" s="77"/>
      <c r="N9" s="93"/>
      <c r="O9" s="65">
        <f>D9*P9</f>
        <v>6200</v>
      </c>
      <c r="P9" s="66">
        <v>6200</v>
      </c>
      <c r="Q9" s="106"/>
      <c r="R9" s="67">
        <f>D9*Q9</f>
        <v>0</v>
      </c>
      <c r="S9" s="68" t="str">
        <f t="shared" ref="S9" si="2">IF(ISNUMBER(Q9), IF(Q9&gt;P9,"NEVYHOVUJE","VYHOVUJE")," ")</f>
        <v xml:space="preserve"> </v>
      </c>
      <c r="T9" s="74"/>
      <c r="U9" s="62" t="s">
        <v>13</v>
      </c>
    </row>
    <row r="10" spans="1:21" ht="13.5" customHeight="1" thickTop="1" thickBot="1" x14ac:dyDescent="0.35">
      <c r="C10"/>
      <c r="D10"/>
      <c r="E10"/>
      <c r="F10"/>
      <c r="G10"/>
      <c r="H10"/>
      <c r="I10"/>
      <c r="J10"/>
      <c r="M10"/>
      <c r="N10"/>
      <c r="O10"/>
      <c r="R10" s="36"/>
    </row>
    <row r="11" spans="1:21" ht="49.5" customHeight="1" thickTop="1" thickBot="1" x14ac:dyDescent="0.35">
      <c r="B11" s="99" t="s">
        <v>27</v>
      </c>
      <c r="C11" s="100"/>
      <c r="D11" s="100"/>
      <c r="E11" s="100"/>
      <c r="F11" s="100"/>
      <c r="G11" s="100"/>
      <c r="H11" s="70"/>
      <c r="I11" s="26"/>
      <c r="J11" s="26"/>
      <c r="K11" s="26"/>
      <c r="L11" s="7"/>
      <c r="M11" s="7"/>
      <c r="N11" s="27"/>
      <c r="O11" s="27"/>
      <c r="P11" s="28" t="s">
        <v>10</v>
      </c>
      <c r="Q11" s="101" t="s">
        <v>11</v>
      </c>
      <c r="R11" s="102"/>
      <c r="S11" s="103"/>
      <c r="T11" s="21"/>
      <c r="U11" s="29"/>
    </row>
    <row r="12" spans="1:21" ht="53.25" customHeight="1" thickTop="1" thickBot="1" x14ac:dyDescent="0.35">
      <c r="B12" s="98" t="s">
        <v>25</v>
      </c>
      <c r="C12" s="98"/>
      <c r="D12" s="98"/>
      <c r="E12" s="98"/>
      <c r="F12" s="98"/>
      <c r="G12" s="98"/>
      <c r="H12" s="98"/>
      <c r="I12" s="30"/>
      <c r="L12" s="11"/>
      <c r="M12" s="11"/>
      <c r="N12" s="31"/>
      <c r="O12" s="31"/>
      <c r="P12" s="32">
        <f>SUM(O7:O9)</f>
        <v>14650</v>
      </c>
      <c r="Q12" s="94">
        <f>SUM(R7:R9)</f>
        <v>0</v>
      </c>
      <c r="R12" s="95"/>
      <c r="S12" s="96"/>
    </row>
    <row r="13" spans="1:21" ht="15" thickTop="1" x14ac:dyDescent="0.3">
      <c r="B13" s="97" t="s">
        <v>26</v>
      </c>
      <c r="C13" s="97"/>
      <c r="D13" s="97"/>
      <c r="E13" s="97"/>
      <c r="F13" s="97"/>
    </row>
    <row r="14" spans="1:21" ht="14.25" customHeight="1" x14ac:dyDescent="0.3"/>
    <row r="15" spans="1:21" ht="14.25" customHeight="1" x14ac:dyDescent="0.3"/>
    <row r="16" spans="1:21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</sheetData>
  <sheetProtection algorithmName="SHA-512" hashValue="RjhIRtJSL7yDqwgcKovQQL6OM0/krDZSIi+1Uu3m339fIrVJJygfdxRcNxHyREdWP2DOhoH9NLbg/XeRxREr5Q==" saltValue="a5o77mzJARosXpk5Go481Q==" spinCount="100000" sheet="1" objects="1" scenarios="1"/>
  <mergeCells count="14">
    <mergeCell ref="Q12:S12"/>
    <mergeCell ref="B13:F13"/>
    <mergeCell ref="B12:H12"/>
    <mergeCell ref="B11:G11"/>
    <mergeCell ref="Q11:S11"/>
    <mergeCell ref="T7:T9"/>
    <mergeCell ref="B1:E1"/>
    <mergeCell ref="G2:M3"/>
    <mergeCell ref="I7:I9"/>
    <mergeCell ref="J7:J9"/>
    <mergeCell ref="K7:K9"/>
    <mergeCell ref="L7:L9"/>
    <mergeCell ref="M7:M9"/>
    <mergeCell ref="N7:N9"/>
  </mergeCells>
  <conditionalFormatting sqref="D7:D9">
    <cfRule type="containsBlanks" dxfId="6" priority="1">
      <formula>LEN(TRIM(D7))=0</formula>
    </cfRule>
  </conditionalFormatting>
  <conditionalFormatting sqref="G7:H9 Q7:Q9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9">
    <cfRule type="notContainsBlanks" dxfId="2" priority="40">
      <formula>LEN(TRIM(G7))&gt;0</formula>
    </cfRule>
  </conditionalFormatting>
  <conditionalFormatting sqref="S7:S9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1"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2023-12-05T07:55:59Z</cp:lastPrinted>
  <dcterms:created xsi:type="dcterms:W3CDTF">2014-03-05T12:43:32Z</dcterms:created>
  <dcterms:modified xsi:type="dcterms:W3CDTF">2023-12-05T08:51:32Z</dcterms:modified>
</cp:coreProperties>
</file>